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dd35408fb043577/Desktop/SHP/Budgets/"/>
    </mc:Choice>
  </mc:AlternateContent>
  <xr:revisionPtr revIDLastSave="74" documentId="8_{57209470-847B-4AC6-A8EB-C32A28A62FB1}" xr6:coauthVersionLast="47" xr6:coauthVersionMax="47" xr10:uidLastSave="{8A6DDB0A-37B2-47D3-ABB8-FB9147D957EC}"/>
  <bookViews>
    <workbookView xWindow="-120" yWindow="-120" windowWidth="29040" windowHeight="15720" xr2:uid="{00000000-000D-0000-FFFF-FFFF00000000}"/>
  </bookViews>
  <sheets>
    <sheet name="Chapter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D30" i="1" s="1"/>
  <c r="E36" i="1"/>
  <c r="D36" i="1"/>
  <c r="E14" i="1"/>
  <c r="D14" i="1"/>
  <c r="E30" i="1" l="1"/>
  <c r="E37" i="1" s="1"/>
  <c r="E39" i="1" s="1"/>
  <c r="D37" i="1"/>
  <c r="D39" i="1" s="1"/>
</calcChain>
</file>

<file path=xl/sharedStrings.xml><?xml version="1.0" encoding="utf-8"?>
<sst xmlns="http://schemas.openxmlformats.org/spreadsheetml/2006/main" count="40" uniqueCount="39">
  <si>
    <t>Chapter Annual Budget Planning</t>
  </si>
  <si>
    <t>Budget</t>
  </si>
  <si>
    <t>Actual</t>
  </si>
  <si>
    <t>Anticipated Delivered Beds Per Program Year</t>
  </si>
  <si>
    <t xml:space="preserve">P&amp;L Report Date: </t>
  </si>
  <si>
    <t>Income</t>
  </si>
  <si>
    <t>Donations - General</t>
  </si>
  <si>
    <t>Grants</t>
  </si>
  <si>
    <t>SHP Support Fund</t>
  </si>
  <si>
    <t>Lowe's Support Fund</t>
  </si>
  <si>
    <t>Bedding Donations In-Kind</t>
  </si>
  <si>
    <t>Prior Year Retained Earnings</t>
  </si>
  <si>
    <t>Projected Total Income</t>
  </si>
  <si>
    <t>Program Service</t>
  </si>
  <si>
    <t>Mattress</t>
  </si>
  <si>
    <t>Bedding / Sheets, Pillows, Blankets</t>
  </si>
  <si>
    <t>Build Materials Lumber / Hardware</t>
  </si>
  <si>
    <t>Build Tools</t>
  </si>
  <si>
    <t xml:space="preserve">Delivery/Supplies/Project Consumables </t>
  </si>
  <si>
    <t>Facility Repair &amp; Maint</t>
  </si>
  <si>
    <t>Volunteer Food, Drinks, Ice, etc.</t>
  </si>
  <si>
    <t>Rent/Lease-Bldg, Equip, &amp; Storage</t>
  </si>
  <si>
    <t>Travel - Air, Rental, Fuel, Lodge, etc</t>
  </si>
  <si>
    <t>Utilities</t>
  </si>
  <si>
    <t>Vehicle - Mile, Trailer Purch, Registration</t>
  </si>
  <si>
    <t>Staff Merch Giveaway</t>
  </si>
  <si>
    <t>Software Exp</t>
  </si>
  <si>
    <t>10% Operational Program Support</t>
  </si>
  <si>
    <t>Total Program Service</t>
  </si>
  <si>
    <t>General Expenses</t>
  </si>
  <si>
    <t>Local Marketing/Fundraising</t>
  </si>
  <si>
    <t>Office Supplies</t>
  </si>
  <si>
    <t>Misc Charges TBR</t>
  </si>
  <si>
    <t>Conferences and Training</t>
  </si>
  <si>
    <t>Total General Expenses</t>
  </si>
  <si>
    <t>Total Program Service and General Exp</t>
  </si>
  <si>
    <t>Net Available Operating Income</t>
  </si>
  <si>
    <t>Tool Donations In-Kind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</si>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</sst>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.00"/>
    <numFmt numFmtId="166" formatCode="_(&quot;$&quot;* #,##0.00_);_(&quot;$&quot;* \(#,##0.00\);_(&quot;$&quot;* &quot;-&quot;??.00_);_(@_)"/>
  </numFmts>
  <fonts count="6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1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7" xfId="0" applyFont="1" applyBorder="1"/>
    <xf numFmtId="0" fontId="1" fillId="0" borderId="13" xfId="0" applyFont="1" applyBorder="1"/>
    <xf numFmtId="164" fontId="2" fillId="0" borderId="9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4" fontId="2" fillId="0" borderId="9" xfId="0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0" borderId="14" xfId="0" applyFont="1" applyBorder="1" applyAlignment="1">
      <alignment horizontal="left"/>
    </xf>
    <xf numFmtId="0" fontId="1" fillId="0" borderId="17" xfId="0" applyFont="1" applyBorder="1"/>
    <xf numFmtId="44" fontId="1" fillId="0" borderId="18" xfId="0" applyNumberFormat="1" applyFont="1" applyBorder="1"/>
    <xf numFmtId="44" fontId="1" fillId="0" borderId="19" xfId="0" applyNumberFormat="1" applyFont="1" applyBorder="1"/>
    <xf numFmtId="44" fontId="1" fillId="0" borderId="9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7" xfId="0" applyFont="1" applyBorder="1"/>
    <xf numFmtId="44" fontId="2" fillId="0" borderId="18" xfId="0" applyNumberFormat="1" applyFont="1" applyBorder="1"/>
    <xf numFmtId="44" fontId="2" fillId="0" borderId="19" xfId="0" applyNumberFormat="1" applyFont="1" applyBorder="1"/>
    <xf numFmtId="44" fontId="2" fillId="3" borderId="15" xfId="0" applyNumberFormat="1" applyFont="1" applyFill="1" applyBorder="1" applyAlignment="1">
      <alignment horizontal="center"/>
    </xf>
    <xf numFmtId="44" fontId="2" fillId="3" borderId="16" xfId="0" applyNumberFormat="1" applyFont="1" applyFill="1" applyBorder="1" applyAlignment="1">
      <alignment horizontal="center"/>
    </xf>
    <xf numFmtId="165" fontId="1" fillId="0" borderId="17" xfId="0" applyNumberFormat="1" applyFont="1" applyBorder="1" applyAlignment="1">
      <alignment horizontal="right"/>
    </xf>
    <xf numFmtId="166" fontId="1" fillId="0" borderId="18" xfId="0" applyNumberFormat="1" applyFont="1" applyBorder="1"/>
    <xf numFmtId="0" fontId="4" fillId="0" borderId="0" xfId="0" applyFont="1"/>
    <xf numFmtId="165" fontId="5" fillId="0" borderId="0" xfId="0" applyNumberFormat="1" applyFont="1"/>
    <xf numFmtId="3" fontId="5" fillId="0" borderId="0" xfId="0" applyNumberFormat="1" applyFont="1"/>
    <xf numFmtId="165" fontId="4" fillId="0" borderId="0" xfId="0" applyNumberFormat="1" applyFont="1"/>
    <xf numFmtId="0" fontId="1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44" fontId="1" fillId="3" borderId="15" xfId="0" applyNumberFormat="1" applyFont="1" applyFill="1" applyBorder="1"/>
    <xf numFmtId="44" fontId="1" fillId="3" borderId="16" xfId="0" applyNumberFormat="1" applyFont="1" applyFill="1" applyBorder="1"/>
    <xf numFmtId="0" fontId="1" fillId="3" borderId="20" xfId="0" applyFont="1" applyFill="1" applyBorder="1"/>
    <xf numFmtId="44" fontId="2" fillId="3" borderId="20" xfId="0" applyNumberFormat="1" applyFont="1" applyFill="1" applyBorder="1"/>
    <xf numFmtId="44" fontId="2" fillId="3" borderId="21" xfId="0" applyNumberFormat="1" applyFont="1" applyFill="1" applyBorder="1"/>
    <xf numFmtId="0" fontId="2" fillId="0" borderId="22" xfId="0" applyFont="1" applyBorder="1" applyAlignment="1">
      <alignment horizontal="left"/>
    </xf>
    <xf numFmtId="0" fontId="1" fillId="0" borderId="23" xfId="0" applyFont="1" applyBorder="1"/>
    <xf numFmtId="44" fontId="2" fillId="2" borderId="24" xfId="0" applyNumberFormat="1" applyFont="1" applyFill="1" applyBorder="1"/>
    <xf numFmtId="44" fontId="2" fillId="0" borderId="25" xfId="0" applyNumberFormat="1" applyFont="1" applyBorder="1"/>
    <xf numFmtId="44" fontId="2" fillId="0" borderId="26" xfId="0" applyNumberFormat="1" applyFont="1" applyBorder="1"/>
    <xf numFmtId="8" fontId="1" fillId="0" borderId="18" xfId="0" applyNumberFormat="1" applyFont="1" applyBorder="1"/>
    <xf numFmtId="0" fontId="2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9525</xdr:rowOff>
    </xdr:from>
    <xdr:ext cx="390525" cy="304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001"/>
  <sheetViews>
    <sheetView tabSelected="1" topLeftCell="A12" workbookViewId="0">
      <selection activeCell="E33" sqref="E33"/>
    </sheetView>
  </sheetViews>
  <sheetFormatPr defaultColWidth="12.5703125" defaultRowHeight="15" customHeight="1" x14ac:dyDescent="0.2"/>
  <cols>
    <col min="1" max="1" width="2.85546875" customWidth="1"/>
    <col min="2" max="2" width="34.42578125" customWidth="1"/>
    <col min="3" max="6" width="12.5703125" customWidth="1"/>
    <col min="7" max="7" width="14.42578125" customWidth="1"/>
    <col min="10" max="10" width="14.42578125" customWidth="1"/>
    <col min="11" max="11" width="18.42578125" customWidth="1"/>
    <col min="12" max="12" width="14.42578125" customWidth="1"/>
    <col min="13" max="13" width="14" customWidth="1"/>
  </cols>
  <sheetData>
    <row r="1" spans="1:7" ht="15.75" customHeight="1" x14ac:dyDescent="0.2">
      <c r="A1" s="1"/>
      <c r="B1" s="51"/>
      <c r="C1" s="52"/>
      <c r="D1" s="52"/>
      <c r="E1" s="52"/>
      <c r="F1" s="52"/>
      <c r="G1" s="52"/>
    </row>
    <row r="2" spans="1:7" ht="15.75" customHeight="1" x14ac:dyDescent="0.2">
      <c r="A2" s="1"/>
      <c r="B2" s="53" t="s">
        <v>0</v>
      </c>
      <c r="C2" s="54"/>
      <c r="D2" s="2" t="s">
        <v>38</v>
      </c>
      <c r="E2" s="2" t="s">
        <v>38</v>
      </c>
      <c r="F2" s="2"/>
      <c r="G2" s="3"/>
    </row>
    <row r="3" spans="1:7" ht="15.75" customHeight="1" x14ac:dyDescent="0.2">
      <c r="A3" s="1"/>
      <c r="B3" s="55"/>
      <c r="C3" s="56"/>
      <c r="D3" s="4" t="s">
        <v>1</v>
      </c>
      <c r="E3" s="4" t="s">
        <v>2</v>
      </c>
      <c r="F3" s="4"/>
      <c r="G3" s="5"/>
    </row>
    <row r="4" spans="1:7" ht="15.75" customHeight="1" x14ac:dyDescent="0.2">
      <c r="A4" s="1"/>
      <c r="B4" s="6" t="s">
        <v>3</v>
      </c>
      <c r="C4" s="7"/>
      <c r="D4" s="8">
        <v>175</v>
      </c>
      <c r="E4" s="9">
        <v>55</v>
      </c>
      <c r="F4" s="10"/>
      <c r="G4" s="11"/>
    </row>
    <row r="5" spans="1:7" ht="15.75" customHeight="1" x14ac:dyDescent="0.2">
      <c r="A5" s="1"/>
      <c r="B5" s="12" t="s">
        <v>4</v>
      </c>
      <c r="C5" s="13"/>
      <c r="D5" s="14"/>
      <c r="E5" s="15"/>
      <c r="F5" s="16"/>
      <c r="G5" s="17"/>
    </row>
    <row r="6" spans="1:7" ht="15.75" customHeight="1" x14ac:dyDescent="0.2">
      <c r="A6" s="1"/>
      <c r="B6" s="18" t="s">
        <v>5</v>
      </c>
      <c r="C6" s="19"/>
      <c r="D6" s="19"/>
      <c r="E6" s="19"/>
      <c r="F6" s="19"/>
      <c r="G6" s="20"/>
    </row>
    <row r="7" spans="1:7" ht="15.75" customHeight="1" x14ac:dyDescent="0.2">
      <c r="A7" s="1"/>
      <c r="B7" s="21" t="s">
        <v>6</v>
      </c>
      <c r="C7" s="22"/>
      <c r="D7" s="23">
        <v>10800</v>
      </c>
      <c r="E7" s="50">
        <v>11528.2</v>
      </c>
      <c r="F7" s="23"/>
      <c r="G7" s="24"/>
    </row>
    <row r="8" spans="1:7" ht="15.75" customHeight="1" x14ac:dyDescent="0.2">
      <c r="A8" s="1"/>
      <c r="B8" s="21" t="s">
        <v>7</v>
      </c>
      <c r="C8" s="22"/>
      <c r="D8" s="23">
        <v>55500</v>
      </c>
      <c r="E8" s="23">
        <v>5500</v>
      </c>
      <c r="F8" s="23"/>
      <c r="G8" s="24"/>
    </row>
    <row r="9" spans="1:7" ht="15.75" customHeight="1" x14ac:dyDescent="0.2">
      <c r="A9" s="1"/>
      <c r="B9" s="21" t="s">
        <v>8</v>
      </c>
      <c r="C9" s="22"/>
      <c r="D9" s="23">
        <v>2500</v>
      </c>
      <c r="E9" s="23">
        <v>0</v>
      </c>
      <c r="F9" s="23"/>
      <c r="G9" s="24"/>
    </row>
    <row r="10" spans="1:7" ht="15.75" customHeight="1" x14ac:dyDescent="0.2">
      <c r="A10" s="1"/>
      <c r="B10" s="21" t="s">
        <v>9</v>
      </c>
      <c r="C10" s="22"/>
      <c r="D10" s="23">
        <v>4000</v>
      </c>
      <c r="E10" s="23">
        <v>2000</v>
      </c>
      <c r="F10" s="23"/>
      <c r="G10" s="24"/>
    </row>
    <row r="11" spans="1:7" ht="15.75" customHeight="1" x14ac:dyDescent="0.2">
      <c r="A11" s="1"/>
      <c r="B11" s="21" t="s">
        <v>37</v>
      </c>
      <c r="C11" s="22"/>
      <c r="D11" s="23">
        <v>0</v>
      </c>
      <c r="E11" s="23">
        <v>0</v>
      </c>
      <c r="F11" s="23"/>
      <c r="G11" s="24"/>
    </row>
    <row r="12" spans="1:7" ht="15.75" customHeight="1" x14ac:dyDescent="0.2">
      <c r="A12" s="1"/>
      <c r="B12" s="21" t="s">
        <v>10</v>
      </c>
      <c r="C12" s="22"/>
      <c r="D12" s="23">
        <v>0</v>
      </c>
      <c r="E12" s="23">
        <v>7700</v>
      </c>
      <c r="F12" s="23"/>
      <c r="G12" s="24"/>
    </row>
    <row r="13" spans="1:7" ht="15.75" customHeight="1" x14ac:dyDescent="0.2">
      <c r="A13" s="1"/>
      <c r="B13" s="21" t="s">
        <v>11</v>
      </c>
      <c r="C13" s="22"/>
      <c r="D13" s="23">
        <v>0</v>
      </c>
      <c r="E13" s="23">
        <v>7200</v>
      </c>
      <c r="F13" s="25"/>
      <c r="G13" s="24"/>
    </row>
    <row r="14" spans="1:7" ht="15.75" customHeight="1" x14ac:dyDescent="0.2">
      <c r="A14" s="1"/>
      <c r="B14" s="26" t="s">
        <v>12</v>
      </c>
      <c r="C14" s="27"/>
      <c r="D14" s="28">
        <f t="shared" ref="D14:E14" si="0">SUM(D7:D13)</f>
        <v>72800</v>
      </c>
      <c r="E14" s="28">
        <f t="shared" si="0"/>
        <v>33928.199999999997</v>
      </c>
      <c r="F14" s="28"/>
      <c r="G14" s="29"/>
    </row>
    <row r="15" spans="1:7" ht="15.75" customHeight="1" x14ac:dyDescent="0.2">
      <c r="A15" s="1"/>
      <c r="B15" s="18" t="s">
        <v>13</v>
      </c>
      <c r="C15" s="19"/>
      <c r="D15" s="30"/>
      <c r="E15" s="30"/>
      <c r="F15" s="30"/>
      <c r="G15" s="31"/>
    </row>
    <row r="16" spans="1:7" ht="15.75" customHeight="1" x14ac:dyDescent="0.2">
      <c r="A16" s="1"/>
      <c r="B16" s="21" t="s">
        <v>14</v>
      </c>
      <c r="C16" s="32"/>
      <c r="D16" s="33">
        <v>13125</v>
      </c>
      <c r="E16" s="23">
        <v>3744</v>
      </c>
      <c r="F16" s="23"/>
      <c r="G16" s="24"/>
    </row>
    <row r="17" spans="1:13" ht="15.75" customHeight="1" x14ac:dyDescent="0.2">
      <c r="A17" s="1"/>
      <c r="B17" s="21" t="s">
        <v>15</v>
      </c>
      <c r="C17" s="32"/>
      <c r="D17" s="33">
        <v>2625</v>
      </c>
      <c r="E17" s="23">
        <v>475</v>
      </c>
      <c r="F17" s="23"/>
      <c r="G17" s="24"/>
      <c r="L17" s="34"/>
      <c r="M17" s="34"/>
    </row>
    <row r="18" spans="1:13" ht="15.75" customHeight="1" x14ac:dyDescent="0.2">
      <c r="A18" s="1"/>
      <c r="B18" s="21" t="s">
        <v>16</v>
      </c>
      <c r="C18" s="32"/>
      <c r="D18" s="33">
        <v>24000</v>
      </c>
      <c r="E18" s="23">
        <v>7835.74</v>
      </c>
      <c r="F18" s="23"/>
      <c r="G18" s="24"/>
    </row>
    <row r="19" spans="1:13" ht="15.75" customHeight="1" x14ac:dyDescent="0.2">
      <c r="A19" s="1"/>
      <c r="B19" s="21" t="s">
        <v>17</v>
      </c>
      <c r="C19" s="22"/>
      <c r="D19" s="23">
        <v>3000</v>
      </c>
      <c r="E19" s="23">
        <v>313.48</v>
      </c>
      <c r="F19" s="23"/>
      <c r="G19" s="24"/>
      <c r="J19" s="35"/>
      <c r="K19" s="36"/>
      <c r="L19" s="35"/>
      <c r="M19" s="35"/>
    </row>
    <row r="20" spans="1:13" ht="15.75" customHeight="1" x14ac:dyDescent="0.2">
      <c r="A20" s="1"/>
      <c r="B20" s="21" t="s">
        <v>18</v>
      </c>
      <c r="C20" s="22"/>
      <c r="D20" s="23">
        <v>2400</v>
      </c>
      <c r="E20" s="23">
        <v>376</v>
      </c>
      <c r="F20" s="23"/>
      <c r="G20" s="24"/>
      <c r="J20" s="35"/>
      <c r="K20" s="36"/>
      <c r="L20" s="35"/>
      <c r="M20" s="35"/>
    </row>
    <row r="21" spans="1:13" ht="15.75" customHeight="1" x14ac:dyDescent="0.2">
      <c r="A21" s="1"/>
      <c r="B21" s="21" t="s">
        <v>19</v>
      </c>
      <c r="C21" s="22"/>
      <c r="D21" s="23">
        <v>0</v>
      </c>
      <c r="E21" s="23">
        <v>0</v>
      </c>
      <c r="F21" s="23"/>
      <c r="G21" s="24"/>
      <c r="H21" s="34"/>
      <c r="I21" s="34"/>
      <c r="J21" s="35"/>
      <c r="K21" s="36"/>
      <c r="L21" s="37"/>
      <c r="M21" s="37"/>
    </row>
    <row r="22" spans="1:13" ht="15.75" customHeight="1" x14ac:dyDescent="0.2">
      <c r="A22" s="1"/>
      <c r="B22" s="21" t="s">
        <v>20</v>
      </c>
      <c r="C22" s="22"/>
      <c r="D22" s="23">
        <v>1700</v>
      </c>
      <c r="E22" s="23">
        <v>125</v>
      </c>
      <c r="F22" s="23"/>
      <c r="G22" s="24"/>
      <c r="J22" s="35"/>
      <c r="K22" s="36"/>
      <c r="L22" s="35"/>
      <c r="M22" s="35"/>
    </row>
    <row r="23" spans="1:13" ht="15.75" customHeight="1" x14ac:dyDescent="0.2">
      <c r="A23" s="1"/>
      <c r="B23" s="21" t="s">
        <v>21</v>
      </c>
      <c r="C23" s="22"/>
      <c r="D23" s="23">
        <v>0</v>
      </c>
      <c r="E23" s="23">
        <v>0</v>
      </c>
      <c r="F23" s="23"/>
      <c r="G23" s="24"/>
      <c r="H23" s="34"/>
      <c r="I23" s="34"/>
      <c r="J23" s="37"/>
      <c r="K23" s="36"/>
      <c r="L23" s="35"/>
      <c r="M23" s="35"/>
    </row>
    <row r="24" spans="1:13" ht="15.75" customHeight="1" x14ac:dyDescent="0.2">
      <c r="A24" s="1"/>
      <c r="B24" s="21" t="s">
        <v>22</v>
      </c>
      <c r="C24" s="22"/>
      <c r="D24" s="23">
        <v>0</v>
      </c>
      <c r="E24" s="23">
        <v>0</v>
      </c>
      <c r="F24" s="23"/>
      <c r="G24" s="24"/>
    </row>
    <row r="25" spans="1:13" ht="15.75" customHeight="1" x14ac:dyDescent="0.2">
      <c r="A25" s="38"/>
      <c r="B25" s="21" t="s">
        <v>23</v>
      </c>
      <c r="C25" s="22"/>
      <c r="D25" s="23">
        <v>0</v>
      </c>
      <c r="E25" s="23">
        <v>0</v>
      </c>
      <c r="F25" s="23"/>
      <c r="G25" s="24"/>
    </row>
    <row r="26" spans="1:13" ht="15.75" customHeight="1" x14ac:dyDescent="0.2">
      <c r="A26" s="38"/>
      <c r="B26" s="21" t="s">
        <v>24</v>
      </c>
      <c r="C26" s="22"/>
      <c r="D26" s="23">
        <v>0</v>
      </c>
      <c r="E26" s="23">
        <v>0</v>
      </c>
      <c r="F26" s="23"/>
      <c r="G26" s="24"/>
    </row>
    <row r="27" spans="1:13" ht="15.75" customHeight="1" x14ac:dyDescent="0.2">
      <c r="A27" s="1"/>
      <c r="B27" s="21" t="s">
        <v>25</v>
      </c>
      <c r="C27" s="22"/>
      <c r="D27" s="23">
        <v>0</v>
      </c>
      <c r="E27" s="23">
        <v>0</v>
      </c>
      <c r="F27" s="23"/>
      <c r="G27" s="24"/>
    </row>
    <row r="28" spans="1:13" ht="15.75" customHeight="1" x14ac:dyDescent="0.2">
      <c r="A28" s="1"/>
      <c r="B28" s="21" t="s">
        <v>26</v>
      </c>
      <c r="C28" s="22"/>
      <c r="D28" s="23">
        <v>0</v>
      </c>
      <c r="E28" s="23">
        <v>0</v>
      </c>
      <c r="F28" s="23"/>
      <c r="G28" s="24"/>
    </row>
    <row r="29" spans="1:13" ht="15.75" customHeight="1" x14ac:dyDescent="0.2">
      <c r="A29" s="1"/>
      <c r="B29" s="21" t="s">
        <v>27</v>
      </c>
      <c r="C29" s="22"/>
      <c r="D29" s="23">
        <f>SUM(D7+D8)*0.1</f>
        <v>6630</v>
      </c>
      <c r="E29" s="23">
        <f>SUM(E7+E8)*0.1</f>
        <v>1702.8200000000002</v>
      </c>
      <c r="F29" s="23"/>
      <c r="G29" s="24"/>
    </row>
    <row r="30" spans="1:13" ht="15.75" customHeight="1" x14ac:dyDescent="0.2">
      <c r="A30" s="1"/>
      <c r="B30" s="26" t="s">
        <v>28</v>
      </c>
      <c r="C30" s="22"/>
      <c r="D30" s="28">
        <f>SUM(D16:D29)</f>
        <v>53480</v>
      </c>
      <c r="E30" s="28">
        <f t="shared" ref="E30" si="1">SUM(E16:E29)</f>
        <v>14572.039999999999</v>
      </c>
      <c r="F30" s="28"/>
      <c r="G30" s="29"/>
    </row>
    <row r="31" spans="1:13" ht="15.75" customHeight="1" x14ac:dyDescent="0.2">
      <c r="A31" s="1"/>
      <c r="B31" s="39" t="s">
        <v>29</v>
      </c>
      <c r="C31" s="19"/>
      <c r="D31" s="40"/>
      <c r="E31" s="40"/>
      <c r="F31" s="40"/>
      <c r="G31" s="41"/>
    </row>
    <row r="32" spans="1:13" ht="15.75" customHeight="1" x14ac:dyDescent="0.2">
      <c r="A32" s="1"/>
      <c r="B32" s="21" t="s">
        <v>30</v>
      </c>
      <c r="C32" s="22"/>
      <c r="D32" s="50">
        <v>3500</v>
      </c>
      <c r="E32" s="23">
        <v>68</v>
      </c>
      <c r="F32" s="23"/>
      <c r="G32" s="24"/>
    </row>
    <row r="33" spans="1:7" ht="15.75" customHeight="1" x14ac:dyDescent="0.2">
      <c r="A33" s="1"/>
      <c r="B33" s="21" t="s">
        <v>31</v>
      </c>
      <c r="C33" s="22"/>
      <c r="D33" s="50">
        <v>500</v>
      </c>
      <c r="E33" s="50">
        <v>187</v>
      </c>
      <c r="F33" s="23"/>
      <c r="G33" s="24"/>
    </row>
    <row r="34" spans="1:7" ht="15.75" customHeight="1" x14ac:dyDescent="0.2">
      <c r="A34" s="1"/>
      <c r="B34" s="21" t="s">
        <v>32</v>
      </c>
      <c r="C34" s="22"/>
      <c r="D34" s="23">
        <v>0</v>
      </c>
      <c r="E34" s="23">
        <v>0</v>
      </c>
      <c r="F34" s="23"/>
      <c r="G34" s="29"/>
    </row>
    <row r="35" spans="1:7" ht="15.75" customHeight="1" x14ac:dyDescent="0.2">
      <c r="A35" s="1"/>
      <c r="B35" s="21" t="s">
        <v>33</v>
      </c>
      <c r="C35" s="22"/>
      <c r="D35" s="23">
        <v>0</v>
      </c>
      <c r="E35" s="23">
        <v>0</v>
      </c>
      <c r="F35" s="23"/>
      <c r="G35" s="24"/>
    </row>
    <row r="36" spans="1:7" ht="15.75" customHeight="1" x14ac:dyDescent="0.2">
      <c r="A36" s="1"/>
      <c r="B36" s="26" t="s">
        <v>34</v>
      </c>
      <c r="C36" s="22"/>
      <c r="D36" s="28">
        <f t="shared" ref="D36:E36" si="2">SUM(D32:D35)</f>
        <v>4000</v>
      </c>
      <c r="E36" s="28">
        <f t="shared" si="2"/>
        <v>255</v>
      </c>
      <c r="F36" s="28"/>
      <c r="G36" s="29"/>
    </row>
    <row r="37" spans="1:7" ht="15.75" customHeight="1" x14ac:dyDescent="0.2">
      <c r="A37" s="1"/>
      <c r="B37" s="26" t="s">
        <v>35</v>
      </c>
      <c r="C37" s="22"/>
      <c r="D37" s="28">
        <f t="shared" ref="D37:E37" si="3">D36+D30</f>
        <v>57480</v>
      </c>
      <c r="E37" s="28">
        <f t="shared" si="3"/>
        <v>14827.039999999999</v>
      </c>
      <c r="F37" s="28"/>
      <c r="G37" s="29"/>
    </row>
    <row r="38" spans="1:7" ht="15.75" customHeight="1" x14ac:dyDescent="0.2">
      <c r="A38" s="1"/>
      <c r="B38" s="26"/>
      <c r="C38" s="42"/>
      <c r="D38" s="43"/>
      <c r="E38" s="43"/>
      <c r="F38" s="43"/>
      <c r="G38" s="44"/>
    </row>
    <row r="39" spans="1:7" ht="15.75" customHeight="1" x14ac:dyDescent="0.2">
      <c r="A39" s="1"/>
      <c r="B39" s="45" t="s">
        <v>36</v>
      </c>
      <c r="C39" s="46"/>
      <c r="D39" s="47">
        <f>D14-D37</f>
        <v>15320</v>
      </c>
      <c r="E39" s="48">
        <f>E14-E37-E12</f>
        <v>11401.159999999996</v>
      </c>
      <c r="F39" s="48"/>
      <c r="G39" s="49"/>
    </row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B1:G1"/>
    <mergeCell ref="B2:C3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Ballantyne</cp:lastModifiedBy>
  <dcterms:created xsi:type="dcterms:W3CDTF">2025-08-22T21:34:39Z</dcterms:created>
  <dcterms:modified xsi:type="dcterms:W3CDTF">2026-05-12T20:14:11Z</dcterms:modified>
</cp:coreProperties>
</file>